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CalendarioOre" sheetId="1" r:id="rId1"/>
  </sheets>
  <definedNames>
    <definedName name="_xlnm.Print_Area" localSheetId="0">'CalendarioOre'!$A$1:$W$48</definedName>
  </definedNames>
  <calcPr fullCalcOnLoad="1"/>
</workbook>
</file>

<file path=xl/sharedStrings.xml><?xml version="1.0" encoding="utf-8"?>
<sst xmlns="http://schemas.openxmlformats.org/spreadsheetml/2006/main" count="146" uniqueCount="72">
  <si>
    <t>ACCADEMIA SCHAROFF</t>
  </si>
  <si>
    <t>Lunedì</t>
  </si>
  <si>
    <t>Giorno</t>
  </si>
  <si>
    <t>Martedì</t>
  </si>
  <si>
    <t>Vacanza</t>
  </si>
  <si>
    <t>Mercoledì</t>
  </si>
  <si>
    <t>Sabato</t>
  </si>
  <si>
    <t>Domenica</t>
  </si>
  <si>
    <t>Prog.</t>
  </si>
  <si>
    <t>ore</t>
  </si>
  <si>
    <t xml:space="preserve"> Teatrale</t>
  </si>
  <si>
    <t>Lunedi</t>
  </si>
  <si>
    <t>La Direzione si riserva modifiche in dipendenza</t>
  </si>
  <si>
    <t xml:space="preserve"> di sopraggiunte necessità, fatto comunque salvo </t>
  </si>
  <si>
    <t xml:space="preserve"> il rapporto ore/allievo complessivo di ciascun corso</t>
  </si>
  <si>
    <t xml:space="preserve"> Estensioni</t>
  </si>
  <si>
    <t xml:space="preserve">   1° Anno</t>
  </si>
  <si>
    <t xml:space="preserve">    1° BASE</t>
  </si>
  <si>
    <t xml:space="preserve">    2° BASE</t>
  </si>
  <si>
    <t>Settimana dal</t>
  </si>
  <si>
    <t>Giovedì</t>
  </si>
  <si>
    <t>Per Conoscenza e Accettazione: ______________________________________________ Data: _________________Firma: ______________________________________________</t>
  </si>
  <si>
    <t>TEATRO RM, Sera., 2° EST: Tragedia</t>
  </si>
  <si>
    <t>TEATRO RM, Sera: Estensioni 1° Anno Ser./Pomeriggio</t>
  </si>
  <si>
    <t xml:space="preserve">TEATRO RM, Sera: Iniziazione Teatrale RM + Attestati </t>
  </si>
  <si>
    <t>prime Teatri</t>
  </si>
  <si>
    <t xml:space="preserve">   NT = no</t>
  </si>
  <si>
    <t>Venerdì</t>
  </si>
  <si>
    <t>Utilizz.</t>
  </si>
  <si>
    <r>
      <t xml:space="preserve"> N.B.=Calcolo Ore e N. Allievi al massimo possibile </t>
    </r>
    <r>
      <rPr>
        <b/>
        <i/>
        <sz val="9"/>
        <rFont val="Arial"/>
        <family val="2"/>
      </rPr>
      <t>(v. Bando x Dettagli).</t>
    </r>
    <r>
      <rPr>
        <b/>
        <sz val="9"/>
        <rFont val="Arial"/>
        <family val="2"/>
      </rPr>
      <t xml:space="preserve"> </t>
    </r>
  </si>
  <si>
    <t>IN TEATRO per gli SPETTACOLI FINALI!!!</t>
  </si>
  <si>
    <t>1) N. Max All.(H Teoriche/n. Corsi/H_All.xCorso) - 2)Ore in più rispetto Teor. ==&gt;</t>
  </si>
  <si>
    <t>I.T.</t>
  </si>
  <si>
    <t>1° P</t>
  </si>
  <si>
    <t>1° S</t>
  </si>
  <si>
    <t>TEATRO RM, Sera, 1°P: Recitazione + Attestati</t>
  </si>
  <si>
    <t>TEATRO RM, Sera, 1°S: Recitazione + Attestati</t>
  </si>
  <si>
    <t>TEATRO RM, Sera., 2° EST: Commedia Arte, Comico, Musical</t>
  </si>
  <si>
    <t>1°EST.</t>
  </si>
  <si>
    <t>2°EST.</t>
  </si>
  <si>
    <t>2°TRA.</t>
  </si>
  <si>
    <t xml:space="preserve">POM. Accad. </t>
  </si>
  <si>
    <t xml:space="preserve"> SER. Accad.</t>
  </si>
  <si>
    <t>SER. Accad.</t>
  </si>
  <si>
    <t xml:space="preserve">   2° Anno</t>
  </si>
  <si>
    <t xml:space="preserve"> Iniziazione</t>
  </si>
  <si>
    <t xml:space="preserve">  Disponibile</t>
  </si>
  <si>
    <t>TEATRO RM, Sera, 2° Diploma: REC. + DIPLOMI</t>
  </si>
  <si>
    <t>2°</t>
  </si>
  <si>
    <r>
      <t xml:space="preserve">Calendario Previsto </t>
    </r>
    <r>
      <rPr>
        <b/>
        <sz val="9"/>
        <rFont val="Arial"/>
        <family val="2"/>
      </rPr>
      <t xml:space="preserve">Anno Acc. 2015/16 </t>
    </r>
  </si>
  <si>
    <t>INAUGURAZIONE h17-Serali:Aula 19.30-Pom./Estensioni:Martedì 13 h14/17</t>
  </si>
  <si>
    <t>VACANZE NATALE ?</t>
  </si>
  <si>
    <t xml:space="preserve">       Vacanze NATALE (da 18-12-2015 a 10-01-2016 compresi)</t>
  </si>
  <si>
    <t>Si Riapre Lunedì 11/01</t>
  </si>
  <si>
    <t>Ultimo giorno:Giovedì 26 -  ore in più x ev.recuperi</t>
  </si>
  <si>
    <t>Lunedì 28 e Martedì 29/03 Vacanza</t>
  </si>
  <si>
    <t>Lunedì 2 Vacanza</t>
  </si>
  <si>
    <t>Lunedì 25 Vacanza</t>
  </si>
  <si>
    <t>LAST start IT - 6 pax - Mer. 25-11</t>
  </si>
  <si>
    <t>FIRST start IT - 11 pax - Mer. 21-10</t>
  </si>
  <si>
    <t>Serali week-end 1 (10.30-14.30, 15-19)</t>
  </si>
  <si>
    <t>Serali week-end 2 (10.30-14.30, 15-19)</t>
  </si>
  <si>
    <t xml:space="preserve">Estensioni (10.30-14.30, 15-19) Venerdì / Sabato </t>
  </si>
  <si>
    <t>Serali week-end 3 (10.30-14.30, 15-19)</t>
  </si>
  <si>
    <t>Serali week-end 4 (10.30-14.30, 15-19)</t>
  </si>
  <si>
    <t>Serali week-end 5 (10.30-14.30, 15-19)</t>
  </si>
  <si>
    <t>Serali week-end 7 (10.30-14.30, 15-19)</t>
  </si>
  <si>
    <r>
      <t xml:space="preserve">Martedì 8 Vacanza - </t>
    </r>
    <r>
      <rPr>
        <b/>
        <i/>
        <sz val="9"/>
        <rFont val="Arial"/>
        <family val="2"/>
      </rPr>
      <t>Serali week-end 6 (10.30-14.30, 15-19)</t>
    </r>
  </si>
  <si>
    <t xml:space="preserve">Pomeridiani (10.30-14.30, 15-19) Venerdì / Sabato </t>
  </si>
  <si>
    <t>Note , Extra, Giorni di Vacanza (*)</t>
  </si>
  <si>
    <t xml:space="preserve">(*) = </t>
  </si>
  <si>
    <t>Date e orari di Extra, Week-end e Spettacoli sono orientative e soggette a Modifiche concordate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</si>
</sst>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d\-mmm\-yyyy"/>
    <numFmt numFmtId="169" formatCode="0.0"/>
    <numFmt numFmtId="170" formatCode="mmm\-yyyy"/>
    <numFmt numFmtId="171" formatCode="[$-410]dddd\ d\ mmmm\ yyyy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i/>
      <sz val="9"/>
      <color indexed="17"/>
      <name val="Arial"/>
      <family val="2"/>
    </font>
    <font>
      <b/>
      <i/>
      <sz val="9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10" fillId="0" borderId="14" xfId="0" applyFont="1" applyBorder="1" applyAlignment="1">
      <alignment horizontal="right"/>
    </xf>
    <xf numFmtId="0" fontId="10" fillId="0" borderId="15" xfId="0" applyFont="1" applyBorder="1" applyAlignment="1">
      <alignment horizontal="right"/>
    </xf>
    <xf numFmtId="0" fontId="9" fillId="0" borderId="10" xfId="0" applyFont="1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11" fillId="0" borderId="10" xfId="0" applyFont="1" applyBorder="1" applyAlignment="1">
      <alignment horizontal="right"/>
    </xf>
    <xf numFmtId="168" fontId="7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168" fontId="8" fillId="0" borderId="17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0" fillId="0" borderId="18" xfId="0" applyBorder="1" applyAlignment="1">
      <alignment/>
    </xf>
    <xf numFmtId="0" fontId="6" fillId="0" borderId="18" xfId="0" applyFont="1" applyBorder="1" applyAlignment="1">
      <alignment horizontal="center"/>
    </xf>
    <xf numFmtId="0" fontId="6" fillId="0" borderId="15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69" fontId="0" fillId="0" borderId="20" xfId="0" applyNumberFormat="1" applyBorder="1" applyAlignment="1">
      <alignment horizontal="center"/>
    </xf>
    <xf numFmtId="169" fontId="0" fillId="0" borderId="20" xfId="0" applyNumberFormat="1" applyFill="1" applyBorder="1" applyAlignment="1">
      <alignment horizontal="center"/>
    </xf>
    <xf numFmtId="169" fontId="0" fillId="0" borderId="21" xfId="0" applyNumberFormat="1" applyFill="1" applyBorder="1" applyAlignment="1">
      <alignment horizontal="center"/>
    </xf>
    <xf numFmtId="169" fontId="0" fillId="0" borderId="11" xfId="0" applyNumberFormat="1" applyFill="1" applyBorder="1" applyAlignment="1">
      <alignment horizontal="center"/>
    </xf>
    <xf numFmtId="169" fontId="0" fillId="0" borderId="22" xfId="0" applyNumberFormat="1" applyBorder="1" applyAlignment="1">
      <alignment horizontal="center"/>
    </xf>
    <xf numFmtId="169" fontId="0" fillId="0" borderId="10" xfId="0" applyNumberFormat="1" applyBorder="1" applyAlignment="1">
      <alignment horizontal="center"/>
    </xf>
    <xf numFmtId="169" fontId="0" fillId="0" borderId="10" xfId="0" applyNumberFormat="1" applyFill="1" applyBorder="1" applyAlignment="1">
      <alignment horizontal="center"/>
    </xf>
    <xf numFmtId="169" fontId="0" fillId="0" borderId="17" xfId="0" applyNumberFormat="1" applyFill="1" applyBorder="1" applyAlignment="1">
      <alignment horizontal="center"/>
    </xf>
    <xf numFmtId="0" fontId="5" fillId="0" borderId="14" xfId="0" applyFont="1" applyBorder="1" applyAlignment="1">
      <alignment horizontal="left"/>
    </xf>
    <xf numFmtId="169" fontId="6" fillId="0" borderId="10" xfId="0" applyNumberFormat="1" applyFon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169" fontId="6" fillId="33" borderId="10" xfId="0" applyNumberFormat="1" applyFont="1" applyFill="1" applyBorder="1" applyAlignment="1">
      <alignment horizontal="center"/>
    </xf>
    <xf numFmtId="169" fontId="0" fillId="0" borderId="0" xfId="0" applyNumberFormat="1" applyFill="1" applyBorder="1" applyAlignment="1">
      <alignment horizontal="center"/>
    </xf>
    <xf numFmtId="168" fontId="8" fillId="0" borderId="20" xfId="0" applyNumberFormat="1" applyFont="1" applyBorder="1" applyAlignment="1">
      <alignment horizontal="center"/>
    </xf>
    <xf numFmtId="168" fontId="8" fillId="0" borderId="22" xfId="0" applyNumberFormat="1" applyFont="1" applyBorder="1" applyAlignment="1">
      <alignment horizontal="center"/>
    </xf>
    <xf numFmtId="169" fontId="0" fillId="0" borderId="23" xfId="0" applyNumberFormat="1" applyFill="1" applyBorder="1" applyAlignment="1">
      <alignment horizontal="center"/>
    </xf>
    <xf numFmtId="0" fontId="3" fillId="0" borderId="0" xfId="0" applyFont="1" applyAlignment="1">
      <alignment/>
    </xf>
    <xf numFmtId="0" fontId="11" fillId="0" borderId="20" xfId="0" applyFont="1" applyBorder="1" applyAlignment="1">
      <alignment horizontal="left"/>
    </xf>
    <xf numFmtId="0" fontId="12" fillId="0" borderId="20" xfId="0" applyFont="1" applyBorder="1" applyAlignment="1">
      <alignment horizontal="left"/>
    </xf>
    <xf numFmtId="0" fontId="13" fillId="0" borderId="20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11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169" fontId="3" fillId="0" borderId="10" xfId="0" applyNumberFormat="1" applyFont="1" applyBorder="1" applyAlignment="1">
      <alignment horizontal="center"/>
    </xf>
    <xf numFmtId="169" fontId="3" fillId="0" borderId="10" xfId="0" applyNumberFormat="1" applyFont="1" applyFill="1" applyBorder="1" applyAlignment="1">
      <alignment horizontal="center"/>
    </xf>
    <xf numFmtId="169" fontId="0" fillId="0" borderId="10" xfId="0" applyNumberFormat="1" applyFont="1" applyFill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0" fillId="0" borderId="11" xfId="0" applyBorder="1" applyAlignment="1">
      <alignment/>
    </xf>
    <xf numFmtId="0" fontId="5" fillId="0" borderId="15" xfId="0" applyFont="1" applyBorder="1" applyAlignment="1">
      <alignment/>
    </xf>
    <xf numFmtId="0" fontId="5" fillId="0" borderId="20" xfId="0" applyFont="1" applyBorder="1" applyAlignment="1">
      <alignment/>
    </xf>
    <xf numFmtId="0" fontId="11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9" fillId="0" borderId="21" xfId="0" applyFont="1" applyBorder="1" applyAlignment="1">
      <alignment horizontal="right"/>
    </xf>
    <xf numFmtId="0" fontId="10" fillId="0" borderId="20" xfId="0" applyFont="1" applyBorder="1" applyAlignment="1">
      <alignment horizontal="right"/>
    </xf>
    <xf numFmtId="0" fontId="10" fillId="0" borderId="22" xfId="0" applyFont="1" applyBorder="1" applyAlignment="1">
      <alignment horizontal="right"/>
    </xf>
    <xf numFmtId="0" fontId="11" fillId="0" borderId="11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14" fontId="5" fillId="0" borderId="21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11" fillId="0" borderId="22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169" fontId="0" fillId="0" borderId="15" xfId="0" applyNumberFormat="1" applyFill="1" applyBorder="1" applyAlignment="1">
      <alignment horizontal="center"/>
    </xf>
    <xf numFmtId="169" fontId="0" fillId="0" borderId="24" xfId="0" applyNumberFormat="1" applyFill="1" applyBorder="1" applyAlignment="1">
      <alignment horizontal="center"/>
    </xf>
    <xf numFmtId="169" fontId="0" fillId="0" borderId="15" xfId="0" applyNumberFormat="1" applyFont="1" applyFill="1" applyBorder="1" applyAlignment="1">
      <alignment horizontal="center"/>
    </xf>
    <xf numFmtId="169" fontId="0" fillId="0" borderId="24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169" fontId="3" fillId="0" borderId="24" xfId="0" applyNumberFormat="1" applyFont="1" applyFill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9" fillId="0" borderId="20" xfId="0" applyFont="1" applyBorder="1" applyAlignment="1">
      <alignment horizontal="center"/>
    </xf>
    <xf numFmtId="169" fontId="49" fillId="0" borderId="10" xfId="0" applyNumberFormat="1" applyFont="1" applyFill="1" applyBorder="1" applyAlignment="1">
      <alignment horizontal="center"/>
    </xf>
    <xf numFmtId="169" fontId="49" fillId="0" borderId="10" xfId="0" applyNumberFormat="1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server-it.imrworldwide.com/cgi-bin/count?cid=it_Libero-it_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48</xdr:row>
      <xdr:rowOff>0</xdr:rowOff>
    </xdr:from>
    <xdr:to>
      <xdr:col>0</xdr:col>
      <xdr:colOff>9525</xdr:colOff>
      <xdr:row>48</xdr:row>
      <xdr:rowOff>9525</xdr:rowOff>
    </xdr:to>
    <xdr:pic>
      <xdr:nvPicPr>
        <xdr:cNvPr id="1" name="Picture 6" descr="http://server-it.imrworldwide.com/cgi-bin/count?cid=it_Libero-it_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792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.7109375" style="0" customWidth="1"/>
    <col min="2" max="2" width="11.8515625" style="0" customWidth="1"/>
    <col min="3" max="3" width="58.57421875" style="0" customWidth="1"/>
    <col min="4" max="4" width="6.421875" style="0" customWidth="1"/>
    <col min="5" max="23" width="5.57421875" style="0" customWidth="1"/>
  </cols>
  <sheetData>
    <row r="1" spans="2:23" ht="13.5" thickBot="1">
      <c r="B1" s="1"/>
      <c r="C1" s="2" t="s">
        <v>0</v>
      </c>
      <c r="D1" s="17" t="s">
        <v>41</v>
      </c>
      <c r="E1" s="13"/>
      <c r="F1" s="17" t="s">
        <v>42</v>
      </c>
      <c r="G1" s="13"/>
      <c r="H1" s="17" t="s">
        <v>41</v>
      </c>
      <c r="I1" s="13"/>
      <c r="J1" s="17" t="s">
        <v>43</v>
      </c>
      <c r="K1" s="13"/>
      <c r="L1" s="41" t="s">
        <v>15</v>
      </c>
      <c r="M1" s="13"/>
      <c r="N1" s="41" t="s">
        <v>15</v>
      </c>
      <c r="O1" s="13"/>
      <c r="P1" s="46" t="s">
        <v>45</v>
      </c>
      <c r="Q1" s="26"/>
      <c r="R1" s="41"/>
      <c r="S1" s="13"/>
      <c r="T1" s="41"/>
      <c r="U1" s="13"/>
      <c r="V1" s="41"/>
      <c r="W1" s="13"/>
    </row>
    <row r="2" spans="1:23" ht="13.5" thickBot="1">
      <c r="A2" s="3"/>
      <c r="B2" s="1"/>
      <c r="C2" s="86" t="s">
        <v>49</v>
      </c>
      <c r="D2" s="68" t="s">
        <v>17</v>
      </c>
      <c r="E2" s="67"/>
      <c r="F2" s="68" t="s">
        <v>17</v>
      </c>
      <c r="G2" s="67"/>
      <c r="H2" s="68" t="s">
        <v>18</v>
      </c>
      <c r="I2" s="67"/>
      <c r="J2" s="68" t="s">
        <v>18</v>
      </c>
      <c r="K2" s="67"/>
      <c r="L2" s="68" t="s">
        <v>16</v>
      </c>
      <c r="M2" s="67"/>
      <c r="N2" s="68" t="s">
        <v>44</v>
      </c>
      <c r="O2" s="67"/>
      <c r="P2" s="69" t="s">
        <v>10</v>
      </c>
      <c r="Q2" s="9"/>
      <c r="R2" s="98" t="s">
        <v>46</v>
      </c>
      <c r="S2" s="14"/>
      <c r="T2" s="98" t="s">
        <v>46</v>
      </c>
      <c r="U2" s="14"/>
      <c r="V2" s="98" t="s">
        <v>46</v>
      </c>
      <c r="W2" s="14"/>
    </row>
    <row r="3" spans="1:23" ht="13.5" thickBot="1">
      <c r="A3" s="70"/>
      <c r="B3" s="71"/>
      <c r="C3" s="87" t="s">
        <v>29</v>
      </c>
      <c r="D3" s="74" t="s">
        <v>9</v>
      </c>
      <c r="E3" s="75" t="s">
        <v>8</v>
      </c>
      <c r="F3" s="58" t="s">
        <v>9</v>
      </c>
      <c r="G3" s="72" t="s">
        <v>8</v>
      </c>
      <c r="H3" s="74" t="s">
        <v>9</v>
      </c>
      <c r="I3" s="95" t="s">
        <v>8</v>
      </c>
      <c r="J3" s="74" t="s">
        <v>9</v>
      </c>
      <c r="K3" s="75" t="s">
        <v>8</v>
      </c>
      <c r="L3" s="74" t="s">
        <v>9</v>
      </c>
      <c r="M3" s="74" t="s">
        <v>8</v>
      </c>
      <c r="N3" s="74" t="s">
        <v>9</v>
      </c>
      <c r="O3" s="75" t="s">
        <v>8</v>
      </c>
      <c r="P3" s="74" t="s">
        <v>9</v>
      </c>
      <c r="Q3" s="75" t="s">
        <v>8</v>
      </c>
      <c r="R3" s="74" t="s">
        <v>9</v>
      </c>
      <c r="S3" s="75" t="s">
        <v>8</v>
      </c>
      <c r="T3" s="74" t="s">
        <v>9</v>
      </c>
      <c r="U3" s="75" t="s">
        <v>8</v>
      </c>
      <c r="V3" s="74" t="s">
        <v>9</v>
      </c>
      <c r="W3" s="75" t="s">
        <v>8</v>
      </c>
    </row>
    <row r="4" spans="1:23" ht="13.5" thickBot="1">
      <c r="A4" s="18" t="s">
        <v>2</v>
      </c>
      <c r="B4" s="4" t="s">
        <v>19</v>
      </c>
      <c r="C4" s="76" t="s">
        <v>69</v>
      </c>
      <c r="D4" s="78" t="s">
        <v>28</v>
      </c>
      <c r="E4" s="79" t="s">
        <v>9</v>
      </c>
      <c r="F4" s="61" t="s">
        <v>28</v>
      </c>
      <c r="G4" s="77" t="s">
        <v>9</v>
      </c>
      <c r="H4" s="78" t="s">
        <v>28</v>
      </c>
      <c r="I4" s="96" t="s">
        <v>9</v>
      </c>
      <c r="J4" s="78" t="s">
        <v>28</v>
      </c>
      <c r="K4" s="79" t="s">
        <v>9</v>
      </c>
      <c r="L4" s="78" t="s">
        <v>28</v>
      </c>
      <c r="M4" s="78" t="s">
        <v>9</v>
      </c>
      <c r="N4" s="78" t="s">
        <v>28</v>
      </c>
      <c r="O4" s="79" t="s">
        <v>9</v>
      </c>
      <c r="P4" s="78" t="s">
        <v>28</v>
      </c>
      <c r="Q4" s="79" t="s">
        <v>9</v>
      </c>
      <c r="R4" s="78" t="s">
        <v>28</v>
      </c>
      <c r="S4" s="79" t="s">
        <v>9</v>
      </c>
      <c r="T4" s="78" t="s">
        <v>28</v>
      </c>
      <c r="U4" s="79" t="s">
        <v>9</v>
      </c>
      <c r="V4" s="78" t="s">
        <v>28</v>
      </c>
      <c r="W4" s="79" t="s">
        <v>9</v>
      </c>
    </row>
    <row r="5" spans="1:23" ht="12.75" customHeight="1">
      <c r="A5" s="80" t="s">
        <v>1</v>
      </c>
      <c r="B5" s="85">
        <v>42289</v>
      </c>
      <c r="C5" s="73" t="s">
        <v>50</v>
      </c>
      <c r="D5" s="90">
        <v>9</v>
      </c>
      <c r="E5" s="34">
        <f>0+D5</f>
        <v>9</v>
      </c>
      <c r="F5" s="33">
        <v>6</v>
      </c>
      <c r="G5" s="33">
        <f>0+F5</f>
        <v>6</v>
      </c>
      <c r="H5" s="36">
        <v>9</v>
      </c>
      <c r="I5" s="48">
        <f>0+H5</f>
        <v>9</v>
      </c>
      <c r="J5" s="34">
        <v>6</v>
      </c>
      <c r="K5" s="36">
        <f>0+J5</f>
        <v>6</v>
      </c>
      <c r="L5" s="36">
        <v>6</v>
      </c>
      <c r="M5" s="36">
        <f>0+L5</f>
        <v>6</v>
      </c>
      <c r="N5" s="34">
        <v>6</v>
      </c>
      <c r="O5" s="34">
        <f>0+N5</f>
        <v>6</v>
      </c>
      <c r="P5" s="34">
        <v>0</v>
      </c>
      <c r="Q5" s="48">
        <f>0+P5</f>
        <v>0</v>
      </c>
      <c r="R5" s="34">
        <v>0</v>
      </c>
      <c r="S5" s="48">
        <f>0+R5</f>
        <v>0</v>
      </c>
      <c r="T5" s="34">
        <v>0</v>
      </c>
      <c r="U5" s="36">
        <f>0+T5</f>
        <v>0</v>
      </c>
      <c r="V5" s="34">
        <v>0</v>
      </c>
      <c r="W5" s="34">
        <f>0+V5</f>
        <v>0</v>
      </c>
    </row>
    <row r="6" spans="1:23" ht="12.75">
      <c r="A6" s="81" t="s">
        <v>1</v>
      </c>
      <c r="B6" s="49">
        <f>B5+7</f>
        <v>42296</v>
      </c>
      <c r="C6" s="5" t="s">
        <v>59</v>
      </c>
      <c r="D6" s="90">
        <v>12</v>
      </c>
      <c r="E6" s="34">
        <f>E5+D6</f>
        <v>21</v>
      </c>
      <c r="F6" s="33">
        <v>6</v>
      </c>
      <c r="G6" s="33">
        <f>G5+F6</f>
        <v>12</v>
      </c>
      <c r="H6" s="36">
        <v>12</v>
      </c>
      <c r="I6" s="34">
        <f>I5+H6</f>
        <v>21</v>
      </c>
      <c r="J6" s="34">
        <v>6</v>
      </c>
      <c r="K6" s="33">
        <f>K5+J6</f>
        <v>12</v>
      </c>
      <c r="L6" s="36">
        <v>8</v>
      </c>
      <c r="M6" s="34">
        <f>M5+L6</f>
        <v>14</v>
      </c>
      <c r="N6" s="34">
        <v>8</v>
      </c>
      <c r="O6" s="33">
        <f>O5+N6</f>
        <v>14</v>
      </c>
      <c r="P6" s="34">
        <v>2</v>
      </c>
      <c r="Q6" s="34">
        <f>Q5+P6</f>
        <v>2</v>
      </c>
      <c r="R6" s="34">
        <v>0</v>
      </c>
      <c r="S6" s="33">
        <f>S5+R6</f>
        <v>0</v>
      </c>
      <c r="T6" s="34">
        <v>0</v>
      </c>
      <c r="U6" s="34">
        <f>U5+T6</f>
        <v>0</v>
      </c>
      <c r="V6" s="34">
        <v>0</v>
      </c>
      <c r="W6" s="33">
        <f>W5+V6</f>
        <v>0</v>
      </c>
    </row>
    <row r="7" spans="1:23" ht="12.75">
      <c r="A7" s="81" t="s">
        <v>1</v>
      </c>
      <c r="B7" s="49">
        <f>B6+7</f>
        <v>42303</v>
      </c>
      <c r="C7" s="84"/>
      <c r="D7" s="90">
        <v>12</v>
      </c>
      <c r="E7" s="34">
        <f>E6+D7</f>
        <v>33</v>
      </c>
      <c r="F7" s="33">
        <v>6</v>
      </c>
      <c r="G7" s="33">
        <f>G6+F7</f>
        <v>18</v>
      </c>
      <c r="H7" s="36">
        <v>12</v>
      </c>
      <c r="I7" s="48">
        <f>I6+H7</f>
        <v>33</v>
      </c>
      <c r="J7" s="34">
        <v>6</v>
      </c>
      <c r="K7" s="36">
        <f aca="true" t="shared" si="0" ref="K7:K37">K6+J7</f>
        <v>18</v>
      </c>
      <c r="L7" s="36">
        <v>8</v>
      </c>
      <c r="M7" s="36">
        <f>M6+L7</f>
        <v>22</v>
      </c>
      <c r="N7" s="34">
        <v>8</v>
      </c>
      <c r="O7" s="34">
        <f aca="true" t="shared" si="1" ref="O7:O15">O6+N7</f>
        <v>22</v>
      </c>
      <c r="P7" s="34">
        <v>2</v>
      </c>
      <c r="Q7" s="48">
        <f>Q6+P7</f>
        <v>4</v>
      </c>
      <c r="R7" s="34">
        <v>0</v>
      </c>
      <c r="S7" s="48">
        <f>S6+R7</f>
        <v>0</v>
      </c>
      <c r="T7" s="34">
        <v>0</v>
      </c>
      <c r="U7" s="36">
        <f>U6+T7</f>
        <v>0</v>
      </c>
      <c r="V7" s="34">
        <v>0</v>
      </c>
      <c r="W7" s="34">
        <f>W6+V7</f>
        <v>0</v>
      </c>
    </row>
    <row r="8" spans="1:23" ht="12.75">
      <c r="A8" s="81" t="s">
        <v>1</v>
      </c>
      <c r="B8" s="49">
        <f aca="true" t="shared" si="2" ref="B8:B14">B7+7</f>
        <v>42310</v>
      </c>
      <c r="C8" s="83"/>
      <c r="D8" s="90">
        <v>12</v>
      </c>
      <c r="E8" s="34">
        <f aca="true" t="shared" si="3" ref="E8:G23">E7+D8</f>
        <v>45</v>
      </c>
      <c r="F8" s="33">
        <v>6</v>
      </c>
      <c r="G8" s="33">
        <f t="shared" si="3"/>
        <v>24</v>
      </c>
      <c r="H8" s="36">
        <v>12</v>
      </c>
      <c r="I8" s="48">
        <f aca="true" t="shared" si="4" ref="I8:I35">I7+H8</f>
        <v>45</v>
      </c>
      <c r="J8" s="34">
        <v>6</v>
      </c>
      <c r="K8" s="36">
        <f t="shared" si="0"/>
        <v>24</v>
      </c>
      <c r="L8" s="36">
        <v>8</v>
      </c>
      <c r="M8" s="36">
        <f aca="true" t="shared" si="5" ref="M8:M13">M7+L8</f>
        <v>30</v>
      </c>
      <c r="N8" s="34">
        <v>8</v>
      </c>
      <c r="O8" s="34">
        <f t="shared" si="1"/>
        <v>30</v>
      </c>
      <c r="P8" s="34">
        <v>2</v>
      </c>
      <c r="Q8" s="48">
        <f aca="true" t="shared" si="6" ref="Q8:Q13">Q7+P8</f>
        <v>6</v>
      </c>
      <c r="R8" s="34">
        <v>0</v>
      </c>
      <c r="S8" s="48">
        <f aca="true" t="shared" si="7" ref="S8:S13">S7+R8</f>
        <v>0</v>
      </c>
      <c r="T8" s="34">
        <v>0</v>
      </c>
      <c r="U8" s="36">
        <f aca="true" t="shared" si="8" ref="U8:U13">U7+T8</f>
        <v>0</v>
      </c>
      <c r="V8" s="34">
        <v>0</v>
      </c>
      <c r="W8" s="34">
        <f aca="true" t="shared" si="9" ref="W8:W13">W7+V8</f>
        <v>0</v>
      </c>
    </row>
    <row r="9" spans="1:23" ht="12.75">
      <c r="A9" s="81" t="s">
        <v>1</v>
      </c>
      <c r="B9" s="49">
        <f t="shared" si="2"/>
        <v>42317</v>
      </c>
      <c r="C9" s="99"/>
      <c r="D9" s="90">
        <v>12</v>
      </c>
      <c r="E9" s="34">
        <f t="shared" si="3"/>
        <v>57</v>
      </c>
      <c r="F9" s="33">
        <v>6</v>
      </c>
      <c r="G9" s="33">
        <f t="shared" si="3"/>
        <v>30</v>
      </c>
      <c r="H9" s="36">
        <v>12</v>
      </c>
      <c r="I9" s="48">
        <f t="shared" si="4"/>
        <v>57</v>
      </c>
      <c r="J9" s="34">
        <v>6</v>
      </c>
      <c r="K9" s="36">
        <f t="shared" si="0"/>
        <v>30</v>
      </c>
      <c r="L9" s="36">
        <v>8</v>
      </c>
      <c r="M9" s="36">
        <f t="shared" si="5"/>
        <v>38</v>
      </c>
      <c r="N9" s="34">
        <v>8</v>
      </c>
      <c r="O9" s="34">
        <f t="shared" si="1"/>
        <v>38</v>
      </c>
      <c r="P9" s="34">
        <v>2</v>
      </c>
      <c r="Q9" s="48">
        <f t="shared" si="6"/>
        <v>8</v>
      </c>
      <c r="R9" s="34">
        <v>0</v>
      </c>
      <c r="S9" s="48">
        <f t="shared" si="7"/>
        <v>0</v>
      </c>
      <c r="T9" s="34">
        <v>0</v>
      </c>
      <c r="U9" s="36">
        <f t="shared" si="8"/>
        <v>0</v>
      </c>
      <c r="V9" s="34">
        <v>0</v>
      </c>
      <c r="W9" s="34">
        <f t="shared" si="9"/>
        <v>0</v>
      </c>
    </row>
    <row r="10" spans="1:23" ht="12.75">
      <c r="A10" s="81" t="s">
        <v>1</v>
      </c>
      <c r="B10" s="49">
        <f t="shared" si="2"/>
        <v>42324</v>
      </c>
      <c r="C10" s="99" t="s">
        <v>66</v>
      </c>
      <c r="D10" s="90">
        <v>12</v>
      </c>
      <c r="E10" s="34">
        <f t="shared" si="3"/>
        <v>69</v>
      </c>
      <c r="F10" s="33">
        <v>22</v>
      </c>
      <c r="G10" s="33">
        <f t="shared" si="3"/>
        <v>52</v>
      </c>
      <c r="H10" s="36">
        <v>12</v>
      </c>
      <c r="I10" s="48">
        <f t="shared" si="4"/>
        <v>69</v>
      </c>
      <c r="J10" s="34">
        <v>22</v>
      </c>
      <c r="K10" s="36">
        <f t="shared" si="0"/>
        <v>52</v>
      </c>
      <c r="L10" s="36">
        <v>8</v>
      </c>
      <c r="M10" s="36">
        <f t="shared" si="5"/>
        <v>46</v>
      </c>
      <c r="N10" s="34">
        <v>8</v>
      </c>
      <c r="O10" s="34">
        <f t="shared" si="1"/>
        <v>46</v>
      </c>
      <c r="P10" s="34">
        <v>2</v>
      </c>
      <c r="Q10" s="48">
        <f t="shared" si="6"/>
        <v>10</v>
      </c>
      <c r="R10" s="34">
        <v>0</v>
      </c>
      <c r="S10" s="48">
        <f t="shared" si="7"/>
        <v>0</v>
      </c>
      <c r="T10" s="34">
        <v>0</v>
      </c>
      <c r="U10" s="36">
        <f t="shared" si="8"/>
        <v>0</v>
      </c>
      <c r="V10" s="34">
        <v>0</v>
      </c>
      <c r="W10" s="34">
        <f t="shared" si="9"/>
        <v>0</v>
      </c>
    </row>
    <row r="11" spans="1:23" ht="12.75">
      <c r="A11" s="81" t="s">
        <v>1</v>
      </c>
      <c r="B11" s="49">
        <f t="shared" si="2"/>
        <v>42331</v>
      </c>
      <c r="C11" s="5" t="s">
        <v>58</v>
      </c>
      <c r="D11" s="90">
        <v>12</v>
      </c>
      <c r="E11" s="34">
        <f t="shared" si="3"/>
        <v>81</v>
      </c>
      <c r="F11" s="33">
        <v>6</v>
      </c>
      <c r="G11" s="33">
        <f t="shared" si="3"/>
        <v>58</v>
      </c>
      <c r="H11" s="36">
        <v>12</v>
      </c>
      <c r="I11" s="48">
        <f t="shared" si="4"/>
        <v>81</v>
      </c>
      <c r="J11" s="34">
        <v>6</v>
      </c>
      <c r="K11" s="36">
        <f t="shared" si="0"/>
        <v>58</v>
      </c>
      <c r="L11" s="36">
        <v>8</v>
      </c>
      <c r="M11" s="36">
        <f t="shared" si="5"/>
        <v>54</v>
      </c>
      <c r="N11" s="34">
        <v>8</v>
      </c>
      <c r="O11" s="34">
        <f t="shared" si="1"/>
        <v>54</v>
      </c>
      <c r="P11" s="34">
        <v>2</v>
      </c>
      <c r="Q11" s="48">
        <f t="shared" si="6"/>
        <v>12</v>
      </c>
      <c r="R11" s="34">
        <v>0</v>
      </c>
      <c r="S11" s="48">
        <f t="shared" si="7"/>
        <v>0</v>
      </c>
      <c r="T11" s="34">
        <v>0</v>
      </c>
      <c r="U11" s="36">
        <f t="shared" si="8"/>
        <v>0</v>
      </c>
      <c r="V11" s="34">
        <v>0</v>
      </c>
      <c r="W11" s="34">
        <f t="shared" si="9"/>
        <v>0</v>
      </c>
    </row>
    <row r="12" spans="1:23" ht="12.75">
      <c r="A12" s="81" t="s">
        <v>1</v>
      </c>
      <c r="B12" s="49">
        <f t="shared" si="2"/>
        <v>42338</v>
      </c>
      <c r="C12" s="83"/>
      <c r="D12" s="90">
        <v>12</v>
      </c>
      <c r="E12" s="34">
        <f t="shared" si="3"/>
        <v>93</v>
      </c>
      <c r="F12" s="33">
        <v>6</v>
      </c>
      <c r="G12" s="33">
        <f t="shared" si="3"/>
        <v>64</v>
      </c>
      <c r="H12" s="36">
        <v>12</v>
      </c>
      <c r="I12" s="48">
        <f t="shared" si="4"/>
        <v>93</v>
      </c>
      <c r="J12" s="34">
        <v>6</v>
      </c>
      <c r="K12" s="36">
        <f t="shared" si="0"/>
        <v>64</v>
      </c>
      <c r="L12" s="36">
        <v>8</v>
      </c>
      <c r="M12" s="36">
        <f t="shared" si="5"/>
        <v>62</v>
      </c>
      <c r="N12" s="34">
        <v>8</v>
      </c>
      <c r="O12" s="34">
        <f t="shared" si="1"/>
        <v>62</v>
      </c>
      <c r="P12" s="34">
        <v>2</v>
      </c>
      <c r="Q12" s="48">
        <f t="shared" si="6"/>
        <v>14</v>
      </c>
      <c r="R12" s="34">
        <v>0</v>
      </c>
      <c r="S12" s="48">
        <f t="shared" si="7"/>
        <v>0</v>
      </c>
      <c r="T12" s="34">
        <v>0</v>
      </c>
      <c r="U12" s="36">
        <f t="shared" si="8"/>
        <v>0</v>
      </c>
      <c r="V12" s="34">
        <v>0</v>
      </c>
      <c r="W12" s="34">
        <f t="shared" si="9"/>
        <v>0</v>
      </c>
    </row>
    <row r="13" spans="1:23" ht="12.75">
      <c r="A13" s="81" t="s">
        <v>1</v>
      </c>
      <c r="B13" s="49">
        <f t="shared" si="2"/>
        <v>42345</v>
      </c>
      <c r="C13" s="84" t="s">
        <v>67</v>
      </c>
      <c r="D13" s="90">
        <v>9</v>
      </c>
      <c r="E13" s="34">
        <f t="shared" si="3"/>
        <v>102</v>
      </c>
      <c r="F13" s="33">
        <v>22</v>
      </c>
      <c r="G13" s="33">
        <f t="shared" si="3"/>
        <v>86</v>
      </c>
      <c r="H13" s="36">
        <v>9</v>
      </c>
      <c r="I13" s="48">
        <f t="shared" si="4"/>
        <v>102</v>
      </c>
      <c r="J13" s="34">
        <v>22</v>
      </c>
      <c r="K13" s="36">
        <f t="shared" si="0"/>
        <v>86</v>
      </c>
      <c r="L13" s="36">
        <v>6</v>
      </c>
      <c r="M13" s="36">
        <f t="shared" si="5"/>
        <v>68</v>
      </c>
      <c r="N13" s="34">
        <v>6</v>
      </c>
      <c r="O13" s="34">
        <f t="shared" si="1"/>
        <v>68</v>
      </c>
      <c r="P13" s="34">
        <v>2</v>
      </c>
      <c r="Q13" s="48">
        <f t="shared" si="6"/>
        <v>16</v>
      </c>
      <c r="R13" s="34">
        <v>0</v>
      </c>
      <c r="S13" s="48">
        <f t="shared" si="7"/>
        <v>0</v>
      </c>
      <c r="T13" s="34">
        <v>0</v>
      </c>
      <c r="U13" s="36">
        <f t="shared" si="8"/>
        <v>0</v>
      </c>
      <c r="V13" s="34">
        <v>0</v>
      </c>
      <c r="W13" s="34">
        <f t="shared" si="9"/>
        <v>0</v>
      </c>
    </row>
    <row r="14" spans="1:23" ht="12.75">
      <c r="A14" s="81" t="s">
        <v>1</v>
      </c>
      <c r="B14" s="49">
        <f t="shared" si="2"/>
        <v>42352</v>
      </c>
      <c r="C14" s="83"/>
      <c r="D14" s="90">
        <v>12</v>
      </c>
      <c r="E14" s="34">
        <f>E13+D14</f>
        <v>114</v>
      </c>
      <c r="F14" s="33">
        <v>6</v>
      </c>
      <c r="G14" s="33">
        <f>G13+F14</f>
        <v>92</v>
      </c>
      <c r="H14" s="36">
        <v>12</v>
      </c>
      <c r="I14" s="48">
        <f>I13+H14</f>
        <v>114</v>
      </c>
      <c r="J14" s="34">
        <v>6</v>
      </c>
      <c r="K14" s="36">
        <f t="shared" si="0"/>
        <v>92</v>
      </c>
      <c r="L14" s="36">
        <v>8</v>
      </c>
      <c r="M14" s="36">
        <f>M13+L14</f>
        <v>76</v>
      </c>
      <c r="N14" s="34">
        <v>8</v>
      </c>
      <c r="O14" s="34">
        <f t="shared" si="1"/>
        <v>76</v>
      </c>
      <c r="P14" s="34">
        <v>2</v>
      </c>
      <c r="Q14" s="48">
        <f>Q13+P14</f>
        <v>18</v>
      </c>
      <c r="R14" s="34">
        <v>0</v>
      </c>
      <c r="S14" s="48">
        <f>S13+R14</f>
        <v>0</v>
      </c>
      <c r="T14" s="34">
        <v>0</v>
      </c>
      <c r="U14" s="36">
        <f>U13+T14</f>
        <v>0</v>
      </c>
      <c r="V14" s="34">
        <v>0</v>
      </c>
      <c r="W14" s="34">
        <f>W13+V14</f>
        <v>0</v>
      </c>
    </row>
    <row r="15" spans="1:23" ht="13.5" thickBot="1">
      <c r="A15" s="82" t="s">
        <v>1</v>
      </c>
      <c r="B15" s="50">
        <f>B14+7</f>
        <v>42359</v>
      </c>
      <c r="C15" s="84" t="s">
        <v>51</v>
      </c>
      <c r="D15" s="90">
        <v>0</v>
      </c>
      <c r="E15" s="34">
        <f>E14+D15</f>
        <v>114</v>
      </c>
      <c r="F15" s="33">
        <v>0</v>
      </c>
      <c r="G15" s="37">
        <f>G14+F15</f>
        <v>92</v>
      </c>
      <c r="H15" s="36">
        <v>0</v>
      </c>
      <c r="I15" s="48">
        <f>I14+H15</f>
        <v>114</v>
      </c>
      <c r="J15" s="34">
        <v>0</v>
      </c>
      <c r="K15" s="36">
        <f t="shared" si="0"/>
        <v>92</v>
      </c>
      <c r="L15" s="36">
        <v>0</v>
      </c>
      <c r="M15" s="36">
        <f>M14+L15</f>
        <v>76</v>
      </c>
      <c r="N15" s="34">
        <v>0</v>
      </c>
      <c r="O15" s="34">
        <f t="shared" si="1"/>
        <v>76</v>
      </c>
      <c r="P15" s="34">
        <v>0</v>
      </c>
      <c r="Q15" s="48">
        <f>Q14+P15</f>
        <v>18</v>
      </c>
      <c r="R15" s="34">
        <v>0</v>
      </c>
      <c r="S15" s="48">
        <f>S14+R15</f>
        <v>0</v>
      </c>
      <c r="T15" s="34">
        <v>0</v>
      </c>
      <c r="U15" s="36">
        <f>U14+T15</f>
        <v>0</v>
      </c>
      <c r="V15" s="34">
        <v>0</v>
      </c>
      <c r="W15" s="34">
        <f>W14+V15</f>
        <v>0</v>
      </c>
    </row>
    <row r="16" spans="1:23" ht="13.5" thickBot="1">
      <c r="A16" s="18" t="s">
        <v>4</v>
      </c>
      <c r="B16" s="19">
        <f>B15+7</f>
        <v>42366</v>
      </c>
      <c r="C16" s="56" t="s">
        <v>52</v>
      </c>
      <c r="D16" s="91">
        <v>0</v>
      </c>
      <c r="E16" s="39">
        <f>E15+D16</f>
        <v>114</v>
      </c>
      <c r="F16" s="38">
        <v>0</v>
      </c>
      <c r="G16" s="38">
        <f>G15+F16</f>
        <v>92</v>
      </c>
      <c r="H16" s="40">
        <v>0</v>
      </c>
      <c r="I16" s="51">
        <f>I15+H16</f>
        <v>114</v>
      </c>
      <c r="J16" s="39">
        <v>0</v>
      </c>
      <c r="K16" s="40">
        <f>K15+J16</f>
        <v>92</v>
      </c>
      <c r="L16" s="40">
        <v>0</v>
      </c>
      <c r="M16" s="40">
        <f>M15+L16</f>
        <v>76</v>
      </c>
      <c r="N16" s="39">
        <v>0</v>
      </c>
      <c r="O16" s="39">
        <f>O15+N16</f>
        <v>76</v>
      </c>
      <c r="P16" s="39">
        <v>0</v>
      </c>
      <c r="Q16" s="51">
        <f>Q15+P16</f>
        <v>18</v>
      </c>
      <c r="R16" s="39">
        <v>0</v>
      </c>
      <c r="S16" s="51">
        <f>S15+R16</f>
        <v>0</v>
      </c>
      <c r="T16" s="39">
        <v>0</v>
      </c>
      <c r="U16" s="40">
        <f>U15+T16</f>
        <v>0</v>
      </c>
      <c r="V16" s="39">
        <v>0</v>
      </c>
      <c r="W16" s="39">
        <f>W15+V16</f>
        <v>0</v>
      </c>
    </row>
    <row r="17" spans="1:23" ht="12.75">
      <c r="A17" s="10" t="s">
        <v>1</v>
      </c>
      <c r="B17" s="49">
        <f>B16+14</f>
        <v>42380</v>
      </c>
      <c r="C17" s="60" t="s">
        <v>53</v>
      </c>
      <c r="D17" s="90">
        <v>12</v>
      </c>
      <c r="E17" s="34">
        <f t="shared" si="3"/>
        <v>126</v>
      </c>
      <c r="F17" s="33">
        <v>6</v>
      </c>
      <c r="G17" s="33">
        <f t="shared" si="3"/>
        <v>98</v>
      </c>
      <c r="H17" s="35">
        <v>12</v>
      </c>
      <c r="I17" s="48">
        <f t="shared" si="4"/>
        <v>126</v>
      </c>
      <c r="J17" s="34">
        <v>6</v>
      </c>
      <c r="K17" s="35">
        <f t="shared" si="0"/>
        <v>98</v>
      </c>
      <c r="L17" s="36">
        <v>8</v>
      </c>
      <c r="M17" s="35">
        <f aca="true" t="shared" si="10" ref="M17:M35">M16+L17</f>
        <v>84</v>
      </c>
      <c r="N17" s="34">
        <v>8</v>
      </c>
      <c r="O17" s="35">
        <f aca="true" t="shared" si="11" ref="O17:O37">O16+N17</f>
        <v>84</v>
      </c>
      <c r="P17" s="35">
        <v>2</v>
      </c>
      <c r="Q17" s="48">
        <f aca="true" t="shared" si="12" ref="Q17:Q35">Q16+P17</f>
        <v>20</v>
      </c>
      <c r="R17" s="35">
        <v>0</v>
      </c>
      <c r="S17" s="48">
        <f aca="true" t="shared" si="13" ref="S17:S35">S16+R17</f>
        <v>0</v>
      </c>
      <c r="T17" s="35">
        <v>0</v>
      </c>
      <c r="U17" s="36">
        <f aca="true" t="shared" si="14" ref="U17:U35">U16+T17</f>
        <v>0</v>
      </c>
      <c r="V17" s="35">
        <v>0</v>
      </c>
      <c r="W17" s="34">
        <f aca="true" t="shared" si="15" ref="W17:W35">W16+V17</f>
        <v>0</v>
      </c>
    </row>
    <row r="18" spans="1:23" ht="12.75">
      <c r="A18" s="11" t="s">
        <v>1</v>
      </c>
      <c r="B18" s="49">
        <f>B17+7</f>
        <v>42387</v>
      </c>
      <c r="C18" s="99" t="s">
        <v>65</v>
      </c>
      <c r="D18" s="90">
        <v>12</v>
      </c>
      <c r="E18" s="34">
        <f t="shared" si="3"/>
        <v>138</v>
      </c>
      <c r="F18" s="33">
        <v>22</v>
      </c>
      <c r="G18" s="33">
        <f t="shared" si="3"/>
        <v>120</v>
      </c>
      <c r="H18" s="34">
        <v>12</v>
      </c>
      <c r="I18" s="48">
        <f t="shared" si="4"/>
        <v>138</v>
      </c>
      <c r="J18" s="34">
        <v>22</v>
      </c>
      <c r="K18" s="34">
        <f t="shared" si="0"/>
        <v>120</v>
      </c>
      <c r="L18" s="36">
        <v>8</v>
      </c>
      <c r="M18" s="34">
        <f t="shared" si="10"/>
        <v>92</v>
      </c>
      <c r="N18" s="34">
        <v>8</v>
      </c>
      <c r="O18" s="34">
        <f t="shared" si="11"/>
        <v>92</v>
      </c>
      <c r="P18" s="34">
        <v>2</v>
      </c>
      <c r="Q18" s="48">
        <f t="shared" si="12"/>
        <v>22</v>
      </c>
      <c r="R18" s="34">
        <v>0</v>
      </c>
      <c r="S18" s="48">
        <f t="shared" si="13"/>
        <v>0</v>
      </c>
      <c r="T18" s="34">
        <v>0</v>
      </c>
      <c r="U18" s="36">
        <f t="shared" si="14"/>
        <v>0</v>
      </c>
      <c r="V18" s="34">
        <v>0</v>
      </c>
      <c r="W18" s="34">
        <f t="shared" si="15"/>
        <v>0</v>
      </c>
    </row>
    <row r="19" spans="1:23" ht="12.75">
      <c r="A19" s="11" t="s">
        <v>1</v>
      </c>
      <c r="B19" s="49">
        <f aca="true" t="shared" si="16" ref="B19:B37">B18+7</f>
        <v>42394</v>
      </c>
      <c r="C19" s="59"/>
      <c r="D19" s="90">
        <v>12</v>
      </c>
      <c r="E19" s="34">
        <f t="shared" si="3"/>
        <v>150</v>
      </c>
      <c r="F19" s="33">
        <v>6</v>
      </c>
      <c r="G19" s="33">
        <f t="shared" si="3"/>
        <v>126</v>
      </c>
      <c r="H19" s="34">
        <v>12</v>
      </c>
      <c r="I19" s="48">
        <f t="shared" si="4"/>
        <v>150</v>
      </c>
      <c r="J19" s="34">
        <v>6</v>
      </c>
      <c r="K19" s="34">
        <f t="shared" si="0"/>
        <v>126</v>
      </c>
      <c r="L19" s="36">
        <v>8</v>
      </c>
      <c r="M19" s="34">
        <f t="shared" si="10"/>
        <v>100</v>
      </c>
      <c r="N19" s="34">
        <v>8</v>
      </c>
      <c r="O19" s="34">
        <f t="shared" si="11"/>
        <v>100</v>
      </c>
      <c r="P19" s="34">
        <v>2</v>
      </c>
      <c r="Q19" s="48">
        <f t="shared" si="12"/>
        <v>24</v>
      </c>
      <c r="R19" s="34">
        <v>0</v>
      </c>
      <c r="S19" s="48">
        <f t="shared" si="13"/>
        <v>0</v>
      </c>
      <c r="T19" s="34">
        <v>0</v>
      </c>
      <c r="U19" s="36">
        <f t="shared" si="14"/>
        <v>0</v>
      </c>
      <c r="V19" s="34">
        <v>0</v>
      </c>
      <c r="W19" s="34">
        <f t="shared" si="15"/>
        <v>0</v>
      </c>
    </row>
    <row r="20" spans="1:23" ht="12.75">
      <c r="A20" s="11" t="s">
        <v>1</v>
      </c>
      <c r="B20" s="49">
        <f t="shared" si="16"/>
        <v>42401</v>
      </c>
      <c r="C20" s="59"/>
      <c r="D20" s="90">
        <v>12</v>
      </c>
      <c r="E20" s="34">
        <f t="shared" si="3"/>
        <v>162</v>
      </c>
      <c r="F20" s="33">
        <v>6</v>
      </c>
      <c r="G20" s="33">
        <f t="shared" si="3"/>
        <v>132</v>
      </c>
      <c r="H20" s="34">
        <v>12</v>
      </c>
      <c r="I20" s="48">
        <f t="shared" si="4"/>
        <v>162</v>
      </c>
      <c r="J20" s="34">
        <v>6</v>
      </c>
      <c r="K20" s="34">
        <f t="shared" si="0"/>
        <v>132</v>
      </c>
      <c r="L20" s="36">
        <v>8</v>
      </c>
      <c r="M20" s="34">
        <f t="shared" si="10"/>
        <v>108</v>
      </c>
      <c r="N20" s="34">
        <v>8</v>
      </c>
      <c r="O20" s="34">
        <f t="shared" si="11"/>
        <v>108</v>
      </c>
      <c r="P20" s="34">
        <v>2</v>
      </c>
      <c r="Q20" s="48">
        <f t="shared" si="12"/>
        <v>26</v>
      </c>
      <c r="R20" s="34">
        <v>0</v>
      </c>
      <c r="S20" s="48">
        <f t="shared" si="13"/>
        <v>0</v>
      </c>
      <c r="T20" s="34">
        <v>0</v>
      </c>
      <c r="U20" s="36">
        <f t="shared" si="14"/>
        <v>0</v>
      </c>
      <c r="V20" s="34">
        <v>0</v>
      </c>
      <c r="W20" s="34">
        <f t="shared" si="15"/>
        <v>0</v>
      </c>
    </row>
    <row r="21" spans="1:23" ht="12.75">
      <c r="A21" s="11" t="s">
        <v>1</v>
      </c>
      <c r="B21" s="49">
        <f t="shared" si="16"/>
        <v>42408</v>
      </c>
      <c r="C21" s="53"/>
      <c r="D21" s="90">
        <v>12</v>
      </c>
      <c r="E21" s="34">
        <f t="shared" si="3"/>
        <v>174</v>
      </c>
      <c r="F21" s="33">
        <v>6</v>
      </c>
      <c r="G21" s="33">
        <f t="shared" si="3"/>
        <v>138</v>
      </c>
      <c r="H21" s="34">
        <v>12</v>
      </c>
      <c r="I21" s="48">
        <f t="shared" si="4"/>
        <v>174</v>
      </c>
      <c r="J21" s="34">
        <v>6</v>
      </c>
      <c r="K21" s="34">
        <f t="shared" si="0"/>
        <v>138</v>
      </c>
      <c r="L21" s="36">
        <v>8</v>
      </c>
      <c r="M21" s="34">
        <f t="shared" si="10"/>
        <v>116</v>
      </c>
      <c r="N21" s="34">
        <v>8</v>
      </c>
      <c r="O21" s="34">
        <f t="shared" si="11"/>
        <v>116</v>
      </c>
      <c r="P21" s="34">
        <v>2</v>
      </c>
      <c r="Q21" s="48">
        <f t="shared" si="12"/>
        <v>28</v>
      </c>
      <c r="R21" s="34">
        <v>0</v>
      </c>
      <c r="S21" s="48">
        <f t="shared" si="13"/>
        <v>0</v>
      </c>
      <c r="T21" s="34">
        <v>0</v>
      </c>
      <c r="U21" s="36">
        <f t="shared" si="14"/>
        <v>0</v>
      </c>
      <c r="V21" s="34">
        <v>0</v>
      </c>
      <c r="W21" s="34">
        <f t="shared" si="15"/>
        <v>0</v>
      </c>
    </row>
    <row r="22" spans="1:23" ht="12.75">
      <c r="A22" s="11" t="s">
        <v>1</v>
      </c>
      <c r="B22" s="49">
        <f t="shared" si="16"/>
        <v>42415</v>
      </c>
      <c r="C22" s="99" t="s">
        <v>64</v>
      </c>
      <c r="D22" s="90">
        <v>12</v>
      </c>
      <c r="E22" s="34">
        <f t="shared" si="3"/>
        <v>186</v>
      </c>
      <c r="F22" s="33">
        <v>22</v>
      </c>
      <c r="G22" s="33">
        <f t="shared" si="3"/>
        <v>160</v>
      </c>
      <c r="H22" s="34">
        <v>12</v>
      </c>
      <c r="I22" s="48">
        <f t="shared" si="4"/>
        <v>186</v>
      </c>
      <c r="J22" s="34">
        <v>22</v>
      </c>
      <c r="K22" s="34">
        <f t="shared" si="0"/>
        <v>160</v>
      </c>
      <c r="L22" s="36">
        <v>8</v>
      </c>
      <c r="M22" s="34">
        <f t="shared" si="10"/>
        <v>124</v>
      </c>
      <c r="N22" s="34">
        <v>8</v>
      </c>
      <c r="O22" s="34">
        <f t="shared" si="11"/>
        <v>124</v>
      </c>
      <c r="P22" s="34">
        <v>2</v>
      </c>
      <c r="Q22" s="48">
        <f t="shared" si="12"/>
        <v>30</v>
      </c>
      <c r="R22" s="34">
        <v>0</v>
      </c>
      <c r="S22" s="48">
        <f t="shared" si="13"/>
        <v>0</v>
      </c>
      <c r="T22" s="34">
        <v>0</v>
      </c>
      <c r="U22" s="36">
        <f t="shared" si="14"/>
        <v>0</v>
      </c>
      <c r="V22" s="34">
        <v>0</v>
      </c>
      <c r="W22" s="34">
        <f t="shared" si="15"/>
        <v>0</v>
      </c>
    </row>
    <row r="23" spans="1:23" ht="12.75">
      <c r="A23" s="11" t="s">
        <v>1</v>
      </c>
      <c r="B23" s="49">
        <f t="shared" si="16"/>
        <v>42422</v>
      </c>
      <c r="C23" s="55"/>
      <c r="D23" s="90">
        <v>12</v>
      </c>
      <c r="E23" s="34">
        <f t="shared" si="3"/>
        <v>198</v>
      </c>
      <c r="F23" s="33">
        <v>6</v>
      </c>
      <c r="G23" s="33">
        <f t="shared" si="3"/>
        <v>166</v>
      </c>
      <c r="H23" s="34">
        <v>12</v>
      </c>
      <c r="I23" s="48">
        <f t="shared" si="4"/>
        <v>198</v>
      </c>
      <c r="J23" s="34">
        <v>6</v>
      </c>
      <c r="K23" s="34">
        <f t="shared" si="0"/>
        <v>166</v>
      </c>
      <c r="L23" s="36">
        <v>8</v>
      </c>
      <c r="M23" s="34">
        <f t="shared" si="10"/>
        <v>132</v>
      </c>
      <c r="N23" s="34">
        <v>8</v>
      </c>
      <c r="O23" s="34">
        <f t="shared" si="11"/>
        <v>132</v>
      </c>
      <c r="P23" s="34">
        <v>2</v>
      </c>
      <c r="Q23" s="48">
        <f t="shared" si="12"/>
        <v>32</v>
      </c>
      <c r="R23" s="34">
        <v>0</v>
      </c>
      <c r="S23" s="48">
        <f t="shared" si="13"/>
        <v>0</v>
      </c>
      <c r="T23" s="34">
        <v>0</v>
      </c>
      <c r="U23" s="36">
        <f t="shared" si="14"/>
        <v>0</v>
      </c>
      <c r="V23" s="34">
        <v>0</v>
      </c>
      <c r="W23" s="34">
        <f t="shared" si="15"/>
        <v>0</v>
      </c>
    </row>
    <row r="24" spans="1:23" ht="12.75">
      <c r="A24" s="11" t="s">
        <v>1</v>
      </c>
      <c r="B24" s="49">
        <f t="shared" si="16"/>
        <v>42429</v>
      </c>
      <c r="C24" s="54"/>
      <c r="D24" s="90">
        <v>12</v>
      </c>
      <c r="E24" s="34">
        <f aca="true" t="shared" si="17" ref="E24:G35">E23+D24</f>
        <v>210</v>
      </c>
      <c r="F24" s="33">
        <v>6</v>
      </c>
      <c r="G24" s="33">
        <f t="shared" si="17"/>
        <v>172</v>
      </c>
      <c r="H24" s="34">
        <v>12</v>
      </c>
      <c r="I24" s="48">
        <f t="shared" si="4"/>
        <v>210</v>
      </c>
      <c r="J24" s="34">
        <v>6</v>
      </c>
      <c r="K24" s="34">
        <f t="shared" si="0"/>
        <v>172</v>
      </c>
      <c r="L24" s="36">
        <v>8</v>
      </c>
      <c r="M24" s="34">
        <f t="shared" si="10"/>
        <v>140</v>
      </c>
      <c r="N24" s="34">
        <v>8</v>
      </c>
      <c r="O24" s="34">
        <f t="shared" si="11"/>
        <v>140</v>
      </c>
      <c r="P24" s="34">
        <v>2</v>
      </c>
      <c r="Q24" s="48">
        <f t="shared" si="12"/>
        <v>34</v>
      </c>
      <c r="R24" s="34">
        <v>0</v>
      </c>
      <c r="S24" s="48">
        <f t="shared" si="13"/>
        <v>0</v>
      </c>
      <c r="T24" s="34">
        <v>0</v>
      </c>
      <c r="U24" s="36">
        <f t="shared" si="14"/>
        <v>0</v>
      </c>
      <c r="V24" s="34">
        <v>0</v>
      </c>
      <c r="W24" s="34">
        <f t="shared" si="15"/>
        <v>0</v>
      </c>
    </row>
    <row r="25" spans="1:23" ht="12.75">
      <c r="A25" s="11" t="s">
        <v>1</v>
      </c>
      <c r="B25" s="49">
        <f t="shared" si="16"/>
        <v>42436</v>
      </c>
      <c r="C25" s="57"/>
      <c r="D25" s="90">
        <v>12</v>
      </c>
      <c r="E25" s="34">
        <f t="shared" si="17"/>
        <v>222</v>
      </c>
      <c r="F25" s="33">
        <v>6</v>
      </c>
      <c r="G25" s="33">
        <f t="shared" si="17"/>
        <v>178</v>
      </c>
      <c r="H25" s="34">
        <v>12</v>
      </c>
      <c r="I25" s="48">
        <f t="shared" si="4"/>
        <v>222</v>
      </c>
      <c r="J25" s="34">
        <v>6</v>
      </c>
      <c r="K25" s="34">
        <f t="shared" si="0"/>
        <v>178</v>
      </c>
      <c r="L25" s="36">
        <v>8</v>
      </c>
      <c r="M25" s="34">
        <f t="shared" si="10"/>
        <v>148</v>
      </c>
      <c r="N25" s="34">
        <v>8</v>
      </c>
      <c r="O25" s="34">
        <f t="shared" si="11"/>
        <v>148</v>
      </c>
      <c r="P25" s="34">
        <v>2</v>
      </c>
      <c r="Q25" s="48">
        <f t="shared" si="12"/>
        <v>36</v>
      </c>
      <c r="R25" s="34">
        <v>0</v>
      </c>
      <c r="S25" s="48">
        <f t="shared" si="13"/>
        <v>0</v>
      </c>
      <c r="T25" s="34">
        <v>0</v>
      </c>
      <c r="U25" s="36">
        <f t="shared" si="14"/>
        <v>0</v>
      </c>
      <c r="V25" s="34">
        <v>0</v>
      </c>
      <c r="W25" s="34">
        <f t="shared" si="15"/>
        <v>0</v>
      </c>
    </row>
    <row r="26" spans="1:23" ht="12.75">
      <c r="A26" s="11" t="s">
        <v>1</v>
      </c>
      <c r="B26" s="49">
        <f t="shared" si="16"/>
        <v>42443</v>
      </c>
      <c r="C26" s="99" t="s">
        <v>63</v>
      </c>
      <c r="D26" s="90">
        <v>12</v>
      </c>
      <c r="E26" s="34">
        <f t="shared" si="17"/>
        <v>234</v>
      </c>
      <c r="F26" s="33">
        <v>22</v>
      </c>
      <c r="G26" s="33">
        <f t="shared" si="17"/>
        <v>200</v>
      </c>
      <c r="H26" s="34">
        <v>12</v>
      </c>
      <c r="I26" s="48">
        <f t="shared" si="4"/>
        <v>234</v>
      </c>
      <c r="J26" s="34">
        <v>22</v>
      </c>
      <c r="K26" s="34">
        <f t="shared" si="0"/>
        <v>200</v>
      </c>
      <c r="L26" s="36">
        <v>8</v>
      </c>
      <c r="M26" s="34">
        <f t="shared" si="10"/>
        <v>156</v>
      </c>
      <c r="N26" s="34">
        <v>8</v>
      </c>
      <c r="O26" s="34">
        <f t="shared" si="11"/>
        <v>156</v>
      </c>
      <c r="P26" s="34">
        <v>2</v>
      </c>
      <c r="Q26" s="48">
        <f t="shared" si="12"/>
        <v>38</v>
      </c>
      <c r="R26" s="34">
        <v>0</v>
      </c>
      <c r="S26" s="48">
        <f t="shared" si="13"/>
        <v>0</v>
      </c>
      <c r="T26" s="34">
        <v>0</v>
      </c>
      <c r="U26" s="36">
        <f t="shared" si="14"/>
        <v>0</v>
      </c>
      <c r="V26" s="34">
        <v>0</v>
      </c>
      <c r="W26" s="34">
        <f t="shared" si="15"/>
        <v>0</v>
      </c>
    </row>
    <row r="27" spans="1:23" ht="12.75">
      <c r="A27" s="11" t="s">
        <v>1</v>
      </c>
      <c r="B27" s="49">
        <f t="shared" si="16"/>
        <v>42450</v>
      </c>
      <c r="C27" s="57"/>
      <c r="D27" s="90">
        <v>12</v>
      </c>
      <c r="E27" s="34">
        <f t="shared" si="17"/>
        <v>246</v>
      </c>
      <c r="F27" s="33">
        <v>6</v>
      </c>
      <c r="G27" s="33">
        <f t="shared" si="17"/>
        <v>206</v>
      </c>
      <c r="H27" s="34">
        <v>12</v>
      </c>
      <c r="I27" s="48">
        <f t="shared" si="4"/>
        <v>246</v>
      </c>
      <c r="J27" s="34">
        <v>6</v>
      </c>
      <c r="K27" s="34">
        <f t="shared" si="0"/>
        <v>206</v>
      </c>
      <c r="L27" s="36">
        <v>8</v>
      </c>
      <c r="M27" s="34">
        <f t="shared" si="10"/>
        <v>164</v>
      </c>
      <c r="N27" s="34">
        <v>8</v>
      </c>
      <c r="O27" s="34">
        <f t="shared" si="11"/>
        <v>164</v>
      </c>
      <c r="P27" s="34">
        <v>2</v>
      </c>
      <c r="Q27" s="48">
        <f t="shared" si="12"/>
        <v>40</v>
      </c>
      <c r="R27" s="34">
        <v>0</v>
      </c>
      <c r="S27" s="48">
        <f t="shared" si="13"/>
        <v>0</v>
      </c>
      <c r="T27" s="34">
        <v>0</v>
      </c>
      <c r="U27" s="36">
        <f t="shared" si="14"/>
        <v>0</v>
      </c>
      <c r="V27" s="34">
        <v>0</v>
      </c>
      <c r="W27" s="34">
        <f t="shared" si="15"/>
        <v>0</v>
      </c>
    </row>
    <row r="28" spans="1:23" ht="12.75">
      <c r="A28" s="11" t="s">
        <v>1</v>
      </c>
      <c r="B28" s="49">
        <f t="shared" si="16"/>
        <v>42457</v>
      </c>
      <c r="C28" s="57" t="s">
        <v>55</v>
      </c>
      <c r="D28" s="90">
        <v>6</v>
      </c>
      <c r="E28" s="34">
        <f t="shared" si="17"/>
        <v>252</v>
      </c>
      <c r="F28" s="33">
        <v>3</v>
      </c>
      <c r="G28" s="33">
        <f t="shared" si="17"/>
        <v>209</v>
      </c>
      <c r="H28" s="34">
        <v>6</v>
      </c>
      <c r="I28" s="48">
        <f t="shared" si="4"/>
        <v>252</v>
      </c>
      <c r="J28" s="34">
        <v>3</v>
      </c>
      <c r="K28" s="34">
        <f t="shared" si="0"/>
        <v>209</v>
      </c>
      <c r="L28" s="36">
        <v>4</v>
      </c>
      <c r="M28" s="34">
        <f t="shared" si="10"/>
        <v>168</v>
      </c>
      <c r="N28" s="34">
        <v>4</v>
      </c>
      <c r="O28" s="34">
        <f t="shared" si="11"/>
        <v>168</v>
      </c>
      <c r="P28" s="34">
        <v>2</v>
      </c>
      <c r="Q28" s="48">
        <f t="shared" si="12"/>
        <v>42</v>
      </c>
      <c r="R28" s="34">
        <v>0</v>
      </c>
      <c r="S28" s="48">
        <f t="shared" si="13"/>
        <v>0</v>
      </c>
      <c r="T28" s="34">
        <v>0</v>
      </c>
      <c r="U28" s="36">
        <f t="shared" si="14"/>
        <v>0</v>
      </c>
      <c r="V28" s="34">
        <v>0</v>
      </c>
      <c r="W28" s="34">
        <f t="shared" si="15"/>
        <v>0</v>
      </c>
    </row>
    <row r="29" spans="1:23" ht="12.75">
      <c r="A29" s="11" t="s">
        <v>11</v>
      </c>
      <c r="B29" s="49">
        <f t="shared" si="16"/>
        <v>42464</v>
      </c>
      <c r="C29" s="99" t="s">
        <v>68</v>
      </c>
      <c r="D29" s="90">
        <v>28</v>
      </c>
      <c r="E29" s="34">
        <f t="shared" si="17"/>
        <v>280</v>
      </c>
      <c r="F29" s="33">
        <v>6</v>
      </c>
      <c r="G29" s="33">
        <f t="shared" si="17"/>
        <v>215</v>
      </c>
      <c r="H29" s="34">
        <v>28</v>
      </c>
      <c r="I29" s="48">
        <f t="shared" si="4"/>
        <v>280</v>
      </c>
      <c r="J29" s="34">
        <v>6</v>
      </c>
      <c r="K29" s="34">
        <f t="shared" si="0"/>
        <v>215</v>
      </c>
      <c r="L29" s="36">
        <v>8</v>
      </c>
      <c r="M29" s="34">
        <f t="shared" si="10"/>
        <v>176</v>
      </c>
      <c r="N29" s="34">
        <v>8</v>
      </c>
      <c r="O29" s="34">
        <f t="shared" si="11"/>
        <v>176</v>
      </c>
      <c r="P29" s="34">
        <v>2.5</v>
      </c>
      <c r="Q29" s="48">
        <f t="shared" si="12"/>
        <v>44.5</v>
      </c>
      <c r="R29" s="34">
        <v>0</v>
      </c>
      <c r="S29" s="48">
        <f t="shared" si="13"/>
        <v>0</v>
      </c>
      <c r="T29" s="34">
        <v>0</v>
      </c>
      <c r="U29" s="36">
        <f t="shared" si="14"/>
        <v>0</v>
      </c>
      <c r="V29" s="34">
        <v>0</v>
      </c>
      <c r="W29" s="34">
        <f t="shared" si="15"/>
        <v>0</v>
      </c>
    </row>
    <row r="30" spans="1:23" ht="12.75">
      <c r="A30" s="11" t="s">
        <v>1</v>
      </c>
      <c r="B30" s="49">
        <f t="shared" si="16"/>
        <v>42471</v>
      </c>
      <c r="C30" s="99"/>
      <c r="D30" s="92">
        <v>12</v>
      </c>
      <c r="E30" s="34">
        <f t="shared" si="17"/>
        <v>292</v>
      </c>
      <c r="F30" s="33">
        <v>6</v>
      </c>
      <c r="G30" s="33">
        <f t="shared" si="17"/>
        <v>221</v>
      </c>
      <c r="H30" s="34">
        <v>12</v>
      </c>
      <c r="I30" s="48">
        <f t="shared" si="4"/>
        <v>292</v>
      </c>
      <c r="J30" s="33">
        <v>6</v>
      </c>
      <c r="K30" s="34">
        <f t="shared" si="0"/>
        <v>221</v>
      </c>
      <c r="L30" s="36">
        <v>8</v>
      </c>
      <c r="M30" s="34">
        <f t="shared" si="10"/>
        <v>184</v>
      </c>
      <c r="N30" s="34">
        <v>8</v>
      </c>
      <c r="O30" s="34">
        <f t="shared" si="11"/>
        <v>184</v>
      </c>
      <c r="P30" s="34">
        <v>2.5</v>
      </c>
      <c r="Q30" s="48">
        <f t="shared" si="12"/>
        <v>47</v>
      </c>
      <c r="R30" s="34">
        <v>0</v>
      </c>
      <c r="S30" s="48">
        <f t="shared" si="13"/>
        <v>0</v>
      </c>
      <c r="T30" s="34">
        <v>0</v>
      </c>
      <c r="U30" s="36">
        <f t="shared" si="14"/>
        <v>0</v>
      </c>
      <c r="V30" s="34">
        <v>0</v>
      </c>
      <c r="W30" s="34">
        <f t="shared" si="15"/>
        <v>0</v>
      </c>
    </row>
    <row r="31" spans="1:23" ht="12.75">
      <c r="A31" s="11" t="s">
        <v>1</v>
      </c>
      <c r="B31" s="49">
        <f t="shared" si="16"/>
        <v>42478</v>
      </c>
      <c r="C31" s="99" t="s">
        <v>61</v>
      </c>
      <c r="D31" s="92">
        <v>12</v>
      </c>
      <c r="E31" s="34">
        <f t="shared" si="17"/>
        <v>304</v>
      </c>
      <c r="F31" s="33">
        <v>22</v>
      </c>
      <c r="G31" s="33">
        <f t="shared" si="17"/>
        <v>243</v>
      </c>
      <c r="H31" s="34">
        <v>12</v>
      </c>
      <c r="I31" s="48">
        <f t="shared" si="4"/>
        <v>304</v>
      </c>
      <c r="J31" s="34">
        <v>22</v>
      </c>
      <c r="K31" s="34">
        <f t="shared" si="0"/>
        <v>243</v>
      </c>
      <c r="L31" s="36">
        <v>8</v>
      </c>
      <c r="M31" s="34">
        <f t="shared" si="10"/>
        <v>192</v>
      </c>
      <c r="N31" s="34">
        <v>8</v>
      </c>
      <c r="O31" s="34">
        <f t="shared" si="11"/>
        <v>192</v>
      </c>
      <c r="P31" s="34">
        <v>2.5</v>
      </c>
      <c r="Q31" s="48">
        <f t="shared" si="12"/>
        <v>49.5</v>
      </c>
      <c r="R31" s="34">
        <v>0</v>
      </c>
      <c r="S31" s="48">
        <f t="shared" si="13"/>
        <v>0</v>
      </c>
      <c r="T31" s="34">
        <v>0</v>
      </c>
      <c r="U31" s="36">
        <f t="shared" si="14"/>
        <v>0</v>
      </c>
      <c r="V31" s="34">
        <v>0</v>
      </c>
      <c r="W31" s="34">
        <f t="shared" si="15"/>
        <v>0</v>
      </c>
    </row>
    <row r="32" spans="1:23" ht="12.75">
      <c r="A32" s="11" t="s">
        <v>1</v>
      </c>
      <c r="B32" s="49">
        <f t="shared" si="16"/>
        <v>42485</v>
      </c>
      <c r="C32" s="57" t="s">
        <v>57</v>
      </c>
      <c r="D32" s="92">
        <v>9</v>
      </c>
      <c r="E32" s="34">
        <f t="shared" si="17"/>
        <v>313</v>
      </c>
      <c r="F32" s="33">
        <v>3</v>
      </c>
      <c r="G32" s="33">
        <f t="shared" si="17"/>
        <v>246</v>
      </c>
      <c r="H32" s="34">
        <v>9</v>
      </c>
      <c r="I32" s="48">
        <f t="shared" si="4"/>
        <v>313</v>
      </c>
      <c r="J32" s="34">
        <v>3</v>
      </c>
      <c r="K32" s="34">
        <f t="shared" si="0"/>
        <v>246</v>
      </c>
      <c r="L32" s="36">
        <v>6</v>
      </c>
      <c r="M32" s="34">
        <f t="shared" si="10"/>
        <v>198</v>
      </c>
      <c r="N32" s="34">
        <v>6</v>
      </c>
      <c r="O32" s="34">
        <f t="shared" si="11"/>
        <v>198</v>
      </c>
      <c r="P32" s="34">
        <v>2.5</v>
      </c>
      <c r="Q32" s="48">
        <f t="shared" si="12"/>
        <v>52</v>
      </c>
      <c r="R32" s="34">
        <v>0</v>
      </c>
      <c r="S32" s="48">
        <f t="shared" si="13"/>
        <v>0</v>
      </c>
      <c r="T32" s="34">
        <v>0</v>
      </c>
      <c r="U32" s="36">
        <f t="shared" si="14"/>
        <v>0</v>
      </c>
      <c r="V32" s="34">
        <v>0</v>
      </c>
      <c r="W32" s="34">
        <f t="shared" si="15"/>
        <v>0</v>
      </c>
    </row>
    <row r="33" spans="1:23" ht="12.75">
      <c r="A33" s="11" t="s">
        <v>1</v>
      </c>
      <c r="B33" s="49">
        <f t="shared" si="16"/>
        <v>42492</v>
      </c>
      <c r="C33" s="57" t="s">
        <v>56</v>
      </c>
      <c r="D33" s="92">
        <v>9</v>
      </c>
      <c r="E33" s="34">
        <f t="shared" si="17"/>
        <v>322</v>
      </c>
      <c r="F33" s="33">
        <v>3</v>
      </c>
      <c r="G33" s="33">
        <f t="shared" si="17"/>
        <v>249</v>
      </c>
      <c r="H33" s="34">
        <v>9</v>
      </c>
      <c r="I33" s="48">
        <f t="shared" si="4"/>
        <v>322</v>
      </c>
      <c r="J33" s="34">
        <v>3</v>
      </c>
      <c r="K33" s="34">
        <f t="shared" si="0"/>
        <v>249</v>
      </c>
      <c r="L33" s="36">
        <v>6</v>
      </c>
      <c r="M33" s="34">
        <f t="shared" si="10"/>
        <v>204</v>
      </c>
      <c r="N33" s="34">
        <v>6</v>
      </c>
      <c r="O33" s="34">
        <f t="shared" si="11"/>
        <v>204</v>
      </c>
      <c r="P33" s="34">
        <v>2.5</v>
      </c>
      <c r="Q33" s="48">
        <f t="shared" si="12"/>
        <v>54.5</v>
      </c>
      <c r="R33" s="34">
        <v>0</v>
      </c>
      <c r="S33" s="48">
        <f t="shared" si="13"/>
        <v>0</v>
      </c>
      <c r="T33" s="34">
        <v>0</v>
      </c>
      <c r="U33" s="36">
        <f t="shared" si="14"/>
        <v>0</v>
      </c>
      <c r="V33" s="34">
        <v>0</v>
      </c>
      <c r="W33" s="34">
        <f t="shared" si="15"/>
        <v>0</v>
      </c>
    </row>
    <row r="34" spans="1:23" ht="12.75">
      <c r="A34" s="11" t="s">
        <v>1</v>
      </c>
      <c r="B34" s="49">
        <f t="shared" si="16"/>
        <v>42499</v>
      </c>
      <c r="C34" s="99" t="s">
        <v>60</v>
      </c>
      <c r="D34" s="92">
        <v>12</v>
      </c>
      <c r="E34" s="34">
        <f t="shared" si="17"/>
        <v>334</v>
      </c>
      <c r="F34" s="33">
        <v>22</v>
      </c>
      <c r="G34" s="33">
        <f t="shared" si="17"/>
        <v>271</v>
      </c>
      <c r="H34" s="34">
        <v>12</v>
      </c>
      <c r="I34" s="48">
        <f t="shared" si="4"/>
        <v>334</v>
      </c>
      <c r="J34" s="33">
        <v>22</v>
      </c>
      <c r="K34" s="34">
        <f t="shared" si="0"/>
        <v>271</v>
      </c>
      <c r="L34" s="36">
        <v>8</v>
      </c>
      <c r="M34" s="34">
        <f t="shared" si="10"/>
        <v>212</v>
      </c>
      <c r="N34" s="34">
        <v>8</v>
      </c>
      <c r="O34" s="34">
        <f t="shared" si="11"/>
        <v>212</v>
      </c>
      <c r="P34" s="34">
        <v>2.5</v>
      </c>
      <c r="Q34" s="48">
        <f t="shared" si="12"/>
        <v>57</v>
      </c>
      <c r="R34" s="34">
        <v>0</v>
      </c>
      <c r="S34" s="48">
        <f t="shared" si="13"/>
        <v>0</v>
      </c>
      <c r="T34" s="34">
        <v>0</v>
      </c>
      <c r="U34" s="36">
        <f t="shared" si="14"/>
        <v>0</v>
      </c>
      <c r="V34" s="34">
        <v>0</v>
      </c>
      <c r="W34" s="34">
        <f t="shared" si="15"/>
        <v>0</v>
      </c>
    </row>
    <row r="35" spans="1:23" ht="12.75">
      <c r="A35" s="11" t="s">
        <v>1</v>
      </c>
      <c r="B35" s="49">
        <f t="shared" si="16"/>
        <v>42506</v>
      </c>
      <c r="C35" s="99" t="s">
        <v>62</v>
      </c>
      <c r="D35" s="92">
        <v>12</v>
      </c>
      <c r="E35" s="34">
        <f t="shared" si="17"/>
        <v>346</v>
      </c>
      <c r="F35" s="33">
        <v>6</v>
      </c>
      <c r="G35" s="33">
        <f t="shared" si="17"/>
        <v>277</v>
      </c>
      <c r="H35" s="34">
        <v>12</v>
      </c>
      <c r="I35" s="48">
        <f t="shared" si="4"/>
        <v>346</v>
      </c>
      <c r="J35" s="34">
        <v>6</v>
      </c>
      <c r="K35" s="34">
        <f t="shared" si="0"/>
        <v>277</v>
      </c>
      <c r="L35" s="36">
        <v>24</v>
      </c>
      <c r="M35" s="34">
        <f t="shared" si="10"/>
        <v>236</v>
      </c>
      <c r="N35" s="34">
        <v>24</v>
      </c>
      <c r="O35" s="34">
        <f t="shared" si="11"/>
        <v>236</v>
      </c>
      <c r="P35" s="34">
        <v>2.5</v>
      </c>
      <c r="Q35" s="48">
        <f t="shared" si="12"/>
        <v>59.5</v>
      </c>
      <c r="R35" s="34">
        <v>0</v>
      </c>
      <c r="S35" s="48">
        <f t="shared" si="13"/>
        <v>0</v>
      </c>
      <c r="T35" s="34">
        <v>0</v>
      </c>
      <c r="U35" s="36">
        <f t="shared" si="14"/>
        <v>0</v>
      </c>
      <c r="V35" s="34">
        <v>0</v>
      </c>
      <c r="W35" s="34">
        <f t="shared" si="15"/>
        <v>0</v>
      </c>
    </row>
    <row r="36" spans="1:23" ht="13.5" thickBot="1">
      <c r="A36" s="11" t="s">
        <v>1</v>
      </c>
      <c r="B36" s="49">
        <f t="shared" si="16"/>
        <v>42513</v>
      </c>
      <c r="C36" s="66" t="s">
        <v>54</v>
      </c>
      <c r="D36" s="92">
        <v>12</v>
      </c>
      <c r="E36" s="34">
        <f>E35+D36</f>
        <v>358</v>
      </c>
      <c r="F36" s="33">
        <v>6</v>
      </c>
      <c r="G36" s="33">
        <f>G35+F36</f>
        <v>283</v>
      </c>
      <c r="H36" s="34">
        <v>12</v>
      </c>
      <c r="I36" s="48">
        <f>I35+H36</f>
        <v>358</v>
      </c>
      <c r="J36" s="34">
        <v>6</v>
      </c>
      <c r="K36" s="34">
        <f t="shared" si="0"/>
        <v>283</v>
      </c>
      <c r="L36" s="36">
        <v>8</v>
      </c>
      <c r="M36" s="34">
        <f>M35+L36</f>
        <v>244</v>
      </c>
      <c r="N36" s="34">
        <v>8</v>
      </c>
      <c r="O36" s="34">
        <f t="shared" si="11"/>
        <v>244</v>
      </c>
      <c r="P36" s="34">
        <v>2.5</v>
      </c>
      <c r="Q36" s="48">
        <f>Q35+P36</f>
        <v>62</v>
      </c>
      <c r="R36" s="34">
        <v>0</v>
      </c>
      <c r="S36" s="48">
        <f>S35+R36</f>
        <v>0</v>
      </c>
      <c r="T36" s="34">
        <v>0</v>
      </c>
      <c r="U36" s="36">
        <f>U35+T36</f>
        <v>0</v>
      </c>
      <c r="V36" s="34">
        <v>0</v>
      </c>
      <c r="W36" s="34">
        <f>W35+V36</f>
        <v>0</v>
      </c>
    </row>
    <row r="37" spans="1:23" ht="13.5" thickBot="1">
      <c r="A37" s="11" t="s">
        <v>1</v>
      </c>
      <c r="B37" s="50">
        <f t="shared" si="16"/>
        <v>42520</v>
      </c>
      <c r="C37" s="61" t="s">
        <v>30</v>
      </c>
      <c r="D37" s="93">
        <v>0</v>
      </c>
      <c r="E37" s="63">
        <f>E36+D37</f>
        <v>358</v>
      </c>
      <c r="F37" s="38">
        <v>0</v>
      </c>
      <c r="G37" s="62">
        <f>G36+F37</f>
        <v>283</v>
      </c>
      <c r="H37" s="39">
        <v>0</v>
      </c>
      <c r="I37" s="97">
        <f>I36+H37</f>
        <v>358</v>
      </c>
      <c r="J37" s="39">
        <v>0</v>
      </c>
      <c r="K37" s="63">
        <f t="shared" si="0"/>
        <v>283</v>
      </c>
      <c r="L37" s="40">
        <v>0</v>
      </c>
      <c r="M37" s="63">
        <f>M36+L37</f>
        <v>244</v>
      </c>
      <c r="N37" s="39">
        <v>0</v>
      </c>
      <c r="O37" s="63">
        <f t="shared" si="11"/>
        <v>244</v>
      </c>
      <c r="P37" s="39">
        <v>0</v>
      </c>
      <c r="Q37" s="97">
        <f>Q36+P37</f>
        <v>62</v>
      </c>
      <c r="R37" s="39">
        <v>0</v>
      </c>
      <c r="S37" s="51">
        <f>S36+R37</f>
        <v>0</v>
      </c>
      <c r="T37" s="39">
        <v>0</v>
      </c>
      <c r="U37" s="40">
        <f>U36+T37</f>
        <v>0</v>
      </c>
      <c r="V37" s="39">
        <v>0</v>
      </c>
      <c r="W37" s="64">
        <f>W36+V37</f>
        <v>0</v>
      </c>
    </row>
    <row r="38" spans="3:23" ht="13.5" thickBot="1">
      <c r="C38" s="18" t="s">
        <v>31</v>
      </c>
      <c r="D38" s="94">
        <v>14</v>
      </c>
      <c r="E38" s="100">
        <f>-350+E37</f>
        <v>8</v>
      </c>
      <c r="F38" s="65">
        <v>11</v>
      </c>
      <c r="G38" s="101">
        <f>-275+G37</f>
        <v>8</v>
      </c>
      <c r="H38" s="42">
        <v>14</v>
      </c>
      <c r="I38" s="100">
        <f>-350+I37</f>
        <v>8</v>
      </c>
      <c r="J38" s="65">
        <v>11</v>
      </c>
      <c r="K38" s="100">
        <f>-275+K37</f>
        <v>8</v>
      </c>
      <c r="L38" s="94">
        <v>12</v>
      </c>
      <c r="M38" s="100">
        <f>-240+M37</f>
        <v>4</v>
      </c>
      <c r="N38" s="65">
        <v>12</v>
      </c>
      <c r="O38" s="100">
        <f>-240+O37</f>
        <v>4</v>
      </c>
      <c r="P38" s="94">
        <v>12</v>
      </c>
      <c r="Q38" s="100">
        <f>-60+Q37</f>
        <v>2</v>
      </c>
      <c r="R38" s="65">
        <f>S37/999</f>
        <v>0</v>
      </c>
      <c r="S38" s="47">
        <f>0+S37</f>
        <v>0</v>
      </c>
      <c r="T38" s="94">
        <f>U37/999</f>
        <v>0</v>
      </c>
      <c r="U38" s="42">
        <f>0+U37</f>
        <v>0</v>
      </c>
      <c r="V38" s="65">
        <f>W37/999</f>
        <v>0</v>
      </c>
      <c r="W38" s="47">
        <f>0+W37</f>
        <v>0</v>
      </c>
    </row>
    <row r="39" spans="1:4" ht="13.5" thickBot="1">
      <c r="A39" s="12" t="s">
        <v>1</v>
      </c>
      <c r="B39" s="22">
        <v>42520</v>
      </c>
      <c r="C39" s="7" t="s">
        <v>24</v>
      </c>
      <c r="D39" s="7" t="s">
        <v>32</v>
      </c>
    </row>
    <row r="40" spans="1:5" ht="13.5" thickBot="1">
      <c r="A40" s="12" t="s">
        <v>3</v>
      </c>
      <c r="B40" s="22">
        <f aca="true" t="shared" si="18" ref="B40:B45">B39+1</f>
        <v>42521</v>
      </c>
      <c r="C40" s="7" t="s">
        <v>23</v>
      </c>
      <c r="D40" s="89" t="s">
        <v>38</v>
      </c>
      <c r="E40" s="16"/>
    </row>
    <row r="41" spans="1:15" ht="13.5" thickBot="1">
      <c r="A41" s="12" t="s">
        <v>5</v>
      </c>
      <c r="B41" s="22">
        <f t="shared" si="18"/>
        <v>42522</v>
      </c>
      <c r="C41" s="6" t="s">
        <v>22</v>
      </c>
      <c r="D41" s="88" t="s">
        <v>40</v>
      </c>
      <c r="F41" s="24" t="s">
        <v>12</v>
      </c>
      <c r="G41" s="25"/>
      <c r="H41" s="26"/>
      <c r="I41" s="26"/>
      <c r="J41" s="27"/>
      <c r="K41" s="27"/>
      <c r="L41" s="27"/>
      <c r="M41" s="27"/>
      <c r="N41" s="27"/>
      <c r="O41" s="43"/>
    </row>
    <row r="42" spans="1:15" ht="13.5" thickBot="1">
      <c r="A42" s="12" t="s">
        <v>20</v>
      </c>
      <c r="B42" s="22">
        <f t="shared" si="18"/>
        <v>42523</v>
      </c>
      <c r="C42" s="6" t="s">
        <v>37</v>
      </c>
      <c r="D42" s="89" t="s">
        <v>39</v>
      </c>
      <c r="F42" s="28" t="s">
        <v>13</v>
      </c>
      <c r="G42" s="20"/>
      <c r="H42" s="9"/>
      <c r="I42" s="9"/>
      <c r="J42" s="16"/>
      <c r="K42" s="16"/>
      <c r="L42" s="16"/>
      <c r="M42" s="16"/>
      <c r="N42" s="16"/>
      <c r="O42" s="44"/>
    </row>
    <row r="43" spans="1:15" ht="13.5" thickBot="1">
      <c r="A43" s="12" t="s">
        <v>27</v>
      </c>
      <c r="B43" s="22">
        <f t="shared" si="18"/>
        <v>42524</v>
      </c>
      <c r="C43" s="6" t="s">
        <v>35</v>
      </c>
      <c r="D43" s="7" t="s">
        <v>33</v>
      </c>
      <c r="F43" s="29" t="s">
        <v>14</v>
      </c>
      <c r="G43" s="30"/>
      <c r="H43" s="8"/>
      <c r="I43" s="8"/>
      <c r="J43" s="31"/>
      <c r="K43" s="31"/>
      <c r="L43" s="31"/>
      <c r="M43" s="31"/>
      <c r="N43" s="31"/>
      <c r="O43" s="45"/>
    </row>
    <row r="44" spans="1:23" ht="13.5" thickBot="1">
      <c r="A44" s="12" t="s">
        <v>6</v>
      </c>
      <c r="B44" s="22">
        <f t="shared" si="18"/>
        <v>42525</v>
      </c>
      <c r="C44" s="6" t="s">
        <v>36</v>
      </c>
      <c r="D44" s="7" t="s">
        <v>34</v>
      </c>
      <c r="F44" s="15"/>
      <c r="G44" s="15"/>
      <c r="I44" s="32"/>
      <c r="J44" s="15"/>
      <c r="L44" s="15"/>
      <c r="N44" s="15"/>
      <c r="Q44" s="32"/>
      <c r="S44" s="32"/>
      <c r="U44" s="32"/>
      <c r="W44" s="32"/>
    </row>
    <row r="45" spans="1:23" ht="13.5" thickBot="1">
      <c r="A45" s="12" t="s">
        <v>7</v>
      </c>
      <c r="B45" s="22">
        <f t="shared" si="18"/>
        <v>42526</v>
      </c>
      <c r="C45" s="6" t="s">
        <v>47</v>
      </c>
      <c r="D45" s="7" t="s">
        <v>48</v>
      </c>
      <c r="F45" s="21" t="s">
        <v>70</v>
      </c>
      <c r="G45" s="52" t="s">
        <v>71</v>
      </c>
      <c r="P45" s="9"/>
      <c r="Q45" s="9"/>
      <c r="R45" s="9"/>
      <c r="S45" s="9"/>
      <c r="T45" s="9"/>
      <c r="U45" s="9"/>
      <c r="V45" s="9"/>
      <c r="W45" s="9"/>
    </row>
    <row r="46" spans="1:5" ht="12.75">
      <c r="A46" s="52" t="s">
        <v>26</v>
      </c>
      <c r="B46" s="52" t="s">
        <v>25</v>
      </c>
      <c r="E46" s="16"/>
    </row>
    <row r="48" spans="1:4" ht="12.75">
      <c r="A48" s="21" t="s">
        <v>21</v>
      </c>
      <c r="B48" s="21"/>
      <c r="D48" s="21"/>
    </row>
    <row r="49" ht="12.75">
      <c r="C49" s="23"/>
    </row>
  </sheetData>
  <sheetProtection/>
  <printOptions gridLines="1" horizontalCentered="1" vertic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landscape" paperSize="9" scale="71" r:id="rId2"/>
  <ignoredErrors>
    <ignoredError sqref="B17 R38:S38 T38:V38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Calendario Anno Scolastico</dc:title>
  <dc:subject/>
  <dc:creator>David</dc:creator>
  <cp:keywords/>
  <dc:description/>
  <cp:lastModifiedBy>oem</cp:lastModifiedBy>
  <cp:lastPrinted>2014-07-22T17:17:16Z</cp:lastPrinted>
  <dcterms:created xsi:type="dcterms:W3CDTF">2000-08-03T09:20:35Z</dcterms:created>
  <dcterms:modified xsi:type="dcterms:W3CDTF">2015-03-25T23:08:58Z</dcterms:modified>
  <cp:category/>
  <cp:version/>
  <cp:contentType/>
  <cp:contentStatus/>
</cp:coreProperties>
</file>